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08"/>
  <workbookPr codeName="ThisWorkbook"/>
  <mc:AlternateContent xmlns:mc="http://schemas.openxmlformats.org/markup-compatibility/2006">
    <mc:Choice Requires="x15">
      <x15ac:absPath xmlns:x15ac="http://schemas.microsoft.com/office/spreadsheetml/2010/11/ac" url="/Users/fundacionjorgepineda/Desktop/TRANSPARENCIA/NOMINAS 2025/ENERO 2025/PERSONAL FIJO/"/>
    </mc:Choice>
  </mc:AlternateContent>
  <xr:revisionPtr revIDLastSave="0" documentId="13_ncr:1_{FFDF55CD-1ECD-664F-953F-49B948EC6E00}" xr6:coauthVersionLast="47" xr6:coauthVersionMax="47" xr10:uidLastSave="{00000000-0000-0000-0000-000000000000}"/>
  <bookViews>
    <workbookView xWindow="3660" yWindow="760" windowWidth="22580" windowHeight="15540" xr2:uid="{00000000-000D-0000-FFFF-FFFF00000000}"/>
  </bookViews>
  <sheets>
    <sheet name="NOMINA P. FIJOS" sheetId="57" r:id="rId1"/>
  </sheets>
  <definedNames>
    <definedName name="_xlnm.Print_Area" localSheetId="0">'NOMINA P. FIJOS'!$A$1:$N$24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0" i="57" l="1"/>
  <c r="H20" i="57"/>
  <c r="G20" i="57"/>
  <c r="I19" i="57"/>
  <c r="I20" i="57" s="1"/>
  <c r="J19" i="57"/>
  <c r="J20" i="57" s="1"/>
  <c r="I12" i="57"/>
  <c r="J14" i="57"/>
  <c r="I14" i="57"/>
  <c r="I16" i="57"/>
  <c r="J16" i="57"/>
  <c r="J11" i="57"/>
  <c r="I13" i="57"/>
  <c r="I15" i="57"/>
  <c r="I17" i="57"/>
  <c r="I18" i="57"/>
  <c r="L18" i="57" s="1"/>
  <c r="J18" i="57"/>
  <c r="J12" i="57"/>
  <c r="J13" i="57"/>
  <c r="J15" i="57"/>
  <c r="J17" i="57"/>
  <c r="L19" i="57" l="1"/>
  <c r="L12" i="57"/>
  <c r="L17" i="57"/>
  <c r="L14" i="57"/>
  <c r="L16" i="57"/>
  <c r="L13" i="57"/>
  <c r="L15" i="57"/>
  <c r="L11" i="57"/>
  <c r="L20" i="57" l="1"/>
</calcChain>
</file>

<file path=xl/sharedStrings.xml><?xml version="1.0" encoding="utf-8"?>
<sst xmlns="http://schemas.openxmlformats.org/spreadsheetml/2006/main" count="61" uniqueCount="41">
  <si>
    <t>M</t>
  </si>
  <si>
    <t>F</t>
  </si>
  <si>
    <t>FIJO</t>
  </si>
  <si>
    <t>NOMBRE Y APELLIDO</t>
  </si>
  <si>
    <t>CARGO</t>
  </si>
  <si>
    <t>DIRECCION O DEPARTAMENTO</t>
  </si>
  <si>
    <t>INGRESO BRUTO</t>
  </si>
  <si>
    <t>ISR</t>
  </si>
  <si>
    <t>SFS</t>
  </si>
  <si>
    <t>AFP</t>
  </si>
  <si>
    <t>OTROS DESC.</t>
  </si>
  <si>
    <t>INGRSEO NETO</t>
  </si>
  <si>
    <t>CATEGORIA DEL SERVIDOR</t>
  </si>
  <si>
    <t>DEPTO. REGISTRO, CONTROL &amp; NOMINA</t>
  </si>
  <si>
    <t>DEPARTAMENTO DE RECURSOS HUMANOS</t>
  </si>
  <si>
    <t>HENRY ARTURO MERCEDES VALES</t>
  </si>
  <si>
    <t>Director General</t>
  </si>
  <si>
    <t>LIGIA MARIA GENAO GOMEZ</t>
  </si>
  <si>
    <t>SOLANYI ALTAGRACIA CRESPI MEJIA</t>
  </si>
  <si>
    <t xml:space="preserve">Asistente Administrativa </t>
  </si>
  <si>
    <t>FARIS JOEL MEJIA TEJADA</t>
  </si>
  <si>
    <t>Técnico  de Redes Sociales</t>
  </si>
  <si>
    <t>CARMEN LUISA ALMONTE MOYA</t>
  </si>
  <si>
    <t>MARINO RODRIGUEZ</t>
  </si>
  <si>
    <t>BURY DAVID BATISTA DIAZ</t>
  </si>
  <si>
    <t>Auxiliar de RR HH</t>
  </si>
  <si>
    <t xml:space="preserve">Mensajero </t>
  </si>
  <si>
    <t>Conserje</t>
  </si>
  <si>
    <t>MIRELYS UBRI MONTERO</t>
  </si>
  <si>
    <t>Aux.  de Acceso a la Información Pública</t>
  </si>
  <si>
    <t>DEPARTAMENTO DE COMUNICACIONES - 01.83.00.30.00.03</t>
  </si>
  <si>
    <t>DEPARTAMENTO DE RECURSOS HUMANOS - 01.83.00.30.00.04</t>
  </si>
  <si>
    <t>DEPARTAMENTO ADMINISTRATIVO FINANCIERO - 01.83.00.30.00.06</t>
  </si>
  <si>
    <t>DIRECCION GENERAL - 01.83.00.30</t>
  </si>
  <si>
    <t>Sexo</t>
  </si>
  <si>
    <t>TOTAL</t>
  </si>
  <si>
    <r>
      <rPr>
        <b/>
        <sz val="11"/>
        <color theme="1"/>
        <rFont val="Calibri"/>
        <family val="2"/>
        <scheme val="minor"/>
      </rPr>
      <t xml:space="preserve">Alejandra Peláez   </t>
    </r>
    <r>
      <rPr>
        <sz val="11"/>
        <color theme="1"/>
        <rFont val="Calibri"/>
        <family val="2"/>
        <scheme val="minor"/>
      </rPr>
      <t xml:space="preserve">                                                             Encargada Administrativa y Financiera</t>
    </r>
  </si>
  <si>
    <t>MENSAJERO INTERNO</t>
  </si>
  <si>
    <t>9</t>
  </si>
  <si>
    <t>ONELYS DE LOS SANTOS DE OLEO</t>
  </si>
  <si>
    <t>REPORTE DE PERSONAL FIJO - CORRESPONDIENTE A ENERO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</si>
</sst>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_-* #,##0.00\ _€_-;\-* #,##0.00\ _€_-;_-* &quot;-&quot;??\ _€_-;_-@_-"/>
    <numFmt numFmtId="165" formatCode="000\-#######\-#"/>
    <numFmt numFmtId="166" formatCode="&quot;RD$&quot;#,##0.00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4"/>
      <color theme="1"/>
      <name val="Calibri (Cuerpo)"/>
    </font>
    <font>
      <b/>
      <sz val="12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255D8E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2" fillId="0" borderId="0" applyFont="0" applyFill="0" applyBorder="0" applyAlignment="0" applyProtection="0"/>
  </cellStyleXfs>
  <cellXfs count="45">
    <xf numFmtId="0" fontId="0" fillId="0" borderId="0" xfId="0"/>
    <xf numFmtId="0" fontId="0" fillId="0" borderId="0" xfId="0" applyAlignment="1">
      <alignment vertical="center"/>
    </xf>
    <xf numFmtId="0" fontId="4" fillId="0" borderId="0" xfId="0" applyFont="1" applyAlignment="1">
      <alignment vertical="top"/>
    </xf>
    <xf numFmtId="49" fontId="0" fillId="0" borderId="0" xfId="0" applyNumberFormat="1" applyAlignment="1">
      <alignment vertical="center"/>
    </xf>
    <xf numFmtId="49" fontId="0" fillId="0" borderId="0" xfId="0" applyNumberFormat="1" applyAlignment="1">
      <alignment horizontal="right" vertical="center" wrapText="1"/>
    </xf>
    <xf numFmtId="49" fontId="0" fillId="0" borderId="0" xfId="0" applyNumberFormat="1" applyAlignment="1" applyProtection="1">
      <alignment horizontal="right" vertical="center"/>
      <protection hidden="1"/>
    </xf>
    <xf numFmtId="49" fontId="0" fillId="0" borderId="0" xfId="0" applyNumberFormat="1" applyAlignment="1">
      <alignment vertical="center" wrapText="1"/>
    </xf>
    <xf numFmtId="14" fontId="0" fillId="0" borderId="0" xfId="0" applyNumberFormat="1" applyAlignment="1">
      <alignment vertical="center"/>
    </xf>
    <xf numFmtId="0" fontId="0" fillId="0" borderId="0" xfId="0" applyAlignment="1">
      <alignment vertical="center" wrapText="1"/>
    </xf>
    <xf numFmtId="0" fontId="5" fillId="0" borderId="0" xfId="0" applyFont="1" applyAlignment="1">
      <alignment vertical="top"/>
    </xf>
    <xf numFmtId="0" fontId="3" fillId="0" borderId="0" xfId="0" applyFont="1" applyAlignment="1">
      <alignment vertical="top"/>
    </xf>
    <xf numFmtId="49" fontId="0" fillId="0" borderId="1" xfId="0" applyNumberFormat="1" applyBorder="1" applyAlignment="1" applyProtection="1">
      <alignment vertical="center"/>
      <protection locked="0"/>
    </xf>
    <xf numFmtId="49" fontId="0" fillId="0" borderId="1" xfId="0" applyNumberFormat="1" applyBorder="1" applyAlignment="1" applyProtection="1">
      <alignment horizontal="left" vertical="center" wrapText="1"/>
      <protection locked="0"/>
    </xf>
    <xf numFmtId="49" fontId="0" fillId="0" borderId="1" xfId="0" applyNumberFormat="1" applyBorder="1" applyAlignment="1" applyProtection="1">
      <alignment horizontal="right" vertical="center"/>
      <protection hidden="1"/>
    </xf>
    <xf numFmtId="166" fontId="0" fillId="0" borderId="1" xfId="0" applyNumberFormat="1" applyBorder="1" applyAlignment="1" applyProtection="1">
      <alignment vertical="center"/>
      <protection locked="0"/>
    </xf>
    <xf numFmtId="0" fontId="0" fillId="0" borderId="1" xfId="0" applyBorder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49" fontId="6" fillId="0" borderId="1" xfId="0" applyNumberFormat="1" applyFont="1" applyBorder="1" applyAlignment="1" applyProtection="1">
      <alignment vertical="center" wrapText="1"/>
      <protection locked="0"/>
    </xf>
    <xf numFmtId="0" fontId="7" fillId="0" borderId="0" xfId="0" applyFont="1" applyAlignment="1">
      <alignment vertical="center"/>
    </xf>
    <xf numFmtId="49" fontId="0" fillId="0" borderId="0" xfId="0" applyNumberFormat="1" applyAlignment="1">
      <alignment horizontal="center" vertical="center" wrapText="1"/>
    </xf>
    <xf numFmtId="49" fontId="0" fillId="0" borderId="1" xfId="0" applyNumberFormat="1" applyBorder="1" applyAlignment="1" applyProtection="1">
      <alignment horizontal="center" vertical="center" wrapText="1"/>
      <protection locked="0"/>
    </xf>
    <xf numFmtId="166" fontId="0" fillId="0" borderId="1" xfId="0" applyNumberFormat="1" applyBorder="1" applyAlignment="1" applyProtection="1">
      <alignment vertical="center" wrapText="1"/>
      <protection locked="0"/>
    </xf>
    <xf numFmtId="166" fontId="0" fillId="0" borderId="1" xfId="0" applyNumberFormat="1" applyBorder="1" applyAlignment="1">
      <alignment vertical="center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 applyProtection="1">
      <alignment horizontal="center" vertical="center"/>
      <protection hidden="1"/>
    </xf>
    <xf numFmtId="166" fontId="8" fillId="2" borderId="1" xfId="0" applyNumberFormat="1" applyFont="1" applyFill="1" applyBorder="1" applyAlignment="1">
      <alignment horizontal="center" vertical="center"/>
    </xf>
    <xf numFmtId="14" fontId="8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4" fontId="0" fillId="0" borderId="0" xfId="0" applyNumberFormat="1" applyAlignment="1">
      <alignment vertical="center"/>
    </xf>
    <xf numFmtId="4" fontId="0" fillId="0" borderId="0" xfId="0" applyNumberFormat="1" applyAlignment="1">
      <alignment vertical="center" wrapText="1"/>
    </xf>
    <xf numFmtId="49" fontId="10" fillId="0" borderId="1" xfId="0" applyNumberFormat="1" applyFont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center" vertical="center"/>
    </xf>
    <xf numFmtId="49" fontId="9" fillId="0" borderId="1" xfId="0" applyNumberFormat="1" applyFont="1" applyBorder="1" applyAlignment="1" applyProtection="1">
      <alignment horizontal="center" vertical="center" wrapText="1"/>
      <protection locked="0"/>
    </xf>
    <xf numFmtId="49" fontId="9" fillId="0" borderId="1" xfId="0" applyNumberFormat="1" applyFont="1" applyBorder="1" applyAlignment="1" applyProtection="1">
      <alignment horizontal="center" vertical="center"/>
      <protection hidden="1"/>
    </xf>
    <xf numFmtId="49" fontId="11" fillId="0" borderId="1" xfId="0" applyNumberFormat="1" applyFont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>
      <alignment horizontal="center" vertical="center"/>
    </xf>
    <xf numFmtId="165" fontId="0" fillId="0" borderId="2" xfId="0" applyNumberFormat="1" applyBorder="1" applyAlignment="1">
      <alignment horizontal="center" vertical="center"/>
    </xf>
    <xf numFmtId="49" fontId="0" fillId="0" borderId="0" xfId="0" applyNumberFormat="1" applyAlignment="1">
      <alignment horizontal="left" vertical="center" wrapText="1"/>
    </xf>
    <xf numFmtId="166" fontId="9" fillId="0" borderId="1" xfId="0" applyNumberFormat="1" applyFont="1" applyBorder="1" applyAlignment="1" applyProtection="1">
      <alignment horizontal="right" vertical="center"/>
      <protection locked="0"/>
    </xf>
    <xf numFmtId="166" fontId="9" fillId="0" borderId="1" xfId="0" applyNumberFormat="1" applyFont="1" applyBorder="1" applyAlignment="1" applyProtection="1">
      <alignment horizontal="right" vertical="center" wrapText="1"/>
      <protection locked="0"/>
    </xf>
    <xf numFmtId="166" fontId="9" fillId="0" borderId="1" xfId="0" applyNumberFormat="1" applyFont="1" applyBorder="1" applyAlignment="1">
      <alignment horizontal="right" vertical="center"/>
    </xf>
  </cellXfs>
  <cellStyles count="6">
    <cellStyle name="Millares 2" xfId="5" xr:uid="{00000000-0005-0000-0000-000000000000}"/>
    <cellStyle name="Normal" xfId="0" builtinId="0"/>
    <cellStyle name="Normal 2" xfId="1" xr:uid="{00000000-0005-0000-0000-000002000000}"/>
    <cellStyle name="Normal 2 8 7" xfId="2" xr:uid="{00000000-0005-0000-0000-000003000000}"/>
    <cellStyle name="Normal 2 8 8" xfId="3" xr:uid="{00000000-0005-0000-0000-000004000000}"/>
    <cellStyle name="Normal 2 8 9" xfId="4" xr:uid="{00000000-0005-0000-0000-00000500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00000000-0011-0000-FFFF-FFFF00000000}"/>
  </tableStyles>
  <colors>
    <mruColors>
      <color rgb="FF255D8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1771906</xdr:colOff>
      <xdr:row>1</xdr:row>
      <xdr:rowOff>119040</xdr:rowOff>
    </xdr:from>
    <xdr:to>
      <xdr:col>2</xdr:col>
      <xdr:colOff>202659</xdr:colOff>
      <xdr:row>4</xdr:row>
      <xdr:rowOff>178241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FF2AF14-FFAB-634A-B856-8B87B13540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28608" y="443295"/>
          <a:ext cx="1416604" cy="1031967"/>
        </a:xfrm>
        <a:prstGeom prst="rect">
          <a:avLst/>
        </a:prstGeom>
      </xdr:spPr>
    </xdr:pic>
    <xdr:clientData/>
  </xdr:twoCellAnchor>
  <xdr:twoCellAnchor editAs="oneCell">
    <xdr:from>
      <xdr:col>1</xdr:col>
      <xdr:colOff>18816</xdr:colOff>
      <xdr:row>1</xdr:row>
      <xdr:rowOff>136307</xdr:rowOff>
    </xdr:from>
    <xdr:to>
      <xdr:col>1</xdr:col>
      <xdr:colOff>1652772</xdr:colOff>
      <xdr:row>4</xdr:row>
      <xdr:rowOff>54042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BD51A349-7F7D-EE4D-896D-291293F2E5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5518" y="460562"/>
          <a:ext cx="1633956" cy="8905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DED15E-71DD-4244-AE72-89321E47CBFA}">
  <sheetPr>
    <pageSetUpPr fitToPage="1"/>
  </sheetPr>
  <dimension ref="B5:M25"/>
  <sheetViews>
    <sheetView tabSelected="1" topLeftCell="F8" zoomScale="125" zoomScaleNormal="93" workbookViewId="0">
      <selection activeCell="H18" sqref="H18"/>
    </sheetView>
  </sheetViews>
  <sheetFormatPr baseColWidth="10" defaultColWidth="11.5" defaultRowHeight="25" customHeight="1" x14ac:dyDescent="0.2"/>
  <cols>
    <col min="1" max="1" width="3.33203125" style="1" customWidth="1"/>
    <col min="2" max="2" width="39.1640625" style="3" customWidth="1"/>
    <col min="3" max="3" width="34.83203125" style="4" customWidth="1"/>
    <col min="4" max="4" width="0.1640625" style="5" customWidth="1"/>
    <col min="5" max="5" width="45.83203125" style="6" customWidth="1"/>
    <col min="6" max="6" width="18" style="19" customWidth="1"/>
    <col min="7" max="7" width="20.83203125" style="6" customWidth="1"/>
    <col min="8" max="9" width="16.83203125" style="7" customWidth="1"/>
    <col min="10" max="10" width="16.83203125" style="8" customWidth="1"/>
    <col min="11" max="12" width="16.83203125" style="1" customWidth="1"/>
    <col min="13" max="13" width="11.5" style="23"/>
    <col min="14" max="16384" width="11.5" style="1"/>
  </cols>
  <sheetData>
    <row r="5" spans="2:13" ht="25" customHeight="1" x14ac:dyDescent="0.2">
      <c r="B5" s="1"/>
      <c r="C5" s="1"/>
    </row>
    <row r="6" spans="2:13" ht="25" customHeight="1" x14ac:dyDescent="0.2">
      <c r="B6" s="18" t="s">
        <v>14</v>
      </c>
      <c r="C6" s="1"/>
    </row>
    <row r="7" spans="2:13" ht="25" customHeight="1" x14ac:dyDescent="0.2">
      <c r="B7" s="2" t="s">
        <v>13</v>
      </c>
      <c r="C7" s="9"/>
    </row>
    <row r="8" spans="2:13" ht="25" customHeight="1" x14ac:dyDescent="0.2">
      <c r="B8" s="2" t="s">
        <v>40</v>
      </c>
      <c r="C8" s="10"/>
    </row>
    <row r="9" spans="2:13" ht="25" customHeight="1" x14ac:dyDescent="0.2">
      <c r="B9" s="10"/>
      <c r="C9" s="10"/>
    </row>
    <row r="10" spans="2:13" s="24" customFormat="1" ht="37" customHeight="1" x14ac:dyDescent="0.2">
      <c r="B10" s="25" t="s">
        <v>3</v>
      </c>
      <c r="C10" s="26" t="s">
        <v>4</v>
      </c>
      <c r="D10" s="27"/>
      <c r="E10" s="26" t="s">
        <v>5</v>
      </c>
      <c r="F10" s="26" t="s">
        <v>12</v>
      </c>
      <c r="G10" s="28" t="s">
        <v>6</v>
      </c>
      <c r="H10" s="29" t="s">
        <v>7</v>
      </c>
      <c r="I10" s="29" t="s">
        <v>8</v>
      </c>
      <c r="J10" s="30" t="s">
        <v>9</v>
      </c>
      <c r="K10" s="31" t="s">
        <v>10</v>
      </c>
      <c r="L10" s="31" t="s">
        <v>11</v>
      </c>
      <c r="M10" s="31" t="s">
        <v>34</v>
      </c>
    </row>
    <row r="11" spans="2:13" ht="30" customHeight="1" x14ac:dyDescent="0.2">
      <c r="B11" s="11" t="s">
        <v>15</v>
      </c>
      <c r="C11" s="12" t="s">
        <v>16</v>
      </c>
      <c r="D11" s="13"/>
      <c r="E11" s="17" t="s">
        <v>33</v>
      </c>
      <c r="F11" s="20" t="s">
        <v>2</v>
      </c>
      <c r="G11" s="14">
        <v>235000</v>
      </c>
      <c r="H11" s="14">
        <v>44175.95</v>
      </c>
      <c r="I11" s="14">
        <v>5883.16</v>
      </c>
      <c r="J11" s="21">
        <f>G11*2.87%</f>
        <v>6744.5</v>
      </c>
      <c r="K11" s="22">
        <v>25</v>
      </c>
      <c r="L11" s="22">
        <f t="shared" ref="L11:L17" si="0">G11-H11-I11-J11-K11</f>
        <v>178171.38999999998</v>
      </c>
      <c r="M11" s="15" t="s">
        <v>0</v>
      </c>
    </row>
    <row r="12" spans="2:13" ht="31" customHeight="1" x14ac:dyDescent="0.2">
      <c r="B12" s="11" t="s">
        <v>17</v>
      </c>
      <c r="C12" s="12" t="s">
        <v>19</v>
      </c>
      <c r="D12" s="13"/>
      <c r="E12" s="17" t="s">
        <v>33</v>
      </c>
      <c r="F12" s="20" t="s">
        <v>2</v>
      </c>
      <c r="G12" s="14">
        <v>34000</v>
      </c>
      <c r="H12" s="14">
        <v>0</v>
      </c>
      <c r="I12" s="14">
        <f>G12*3.04%</f>
        <v>1033.5999999999999</v>
      </c>
      <c r="J12" s="21">
        <f t="shared" ref="J12:J17" si="1">G12*2.87%</f>
        <v>975.8</v>
      </c>
      <c r="K12" s="22">
        <v>425</v>
      </c>
      <c r="L12" s="22">
        <f t="shared" si="0"/>
        <v>31565.600000000002</v>
      </c>
      <c r="M12" s="15" t="s">
        <v>1</v>
      </c>
    </row>
    <row r="13" spans="2:13" ht="31" customHeight="1" x14ac:dyDescent="0.2">
      <c r="B13" s="11" t="s">
        <v>18</v>
      </c>
      <c r="C13" s="12" t="s">
        <v>29</v>
      </c>
      <c r="D13" s="13"/>
      <c r="E13" s="17" t="s">
        <v>33</v>
      </c>
      <c r="F13" s="20" t="s">
        <v>2</v>
      </c>
      <c r="G13" s="14">
        <v>30000</v>
      </c>
      <c r="H13" s="14">
        <v>0</v>
      </c>
      <c r="I13" s="14">
        <f t="shared" ref="I13:I19" si="2">G13*3.04%</f>
        <v>912</v>
      </c>
      <c r="J13" s="21">
        <f t="shared" si="1"/>
        <v>861</v>
      </c>
      <c r="K13" s="22">
        <v>1840.46</v>
      </c>
      <c r="L13" s="22">
        <f t="shared" si="0"/>
        <v>26386.54</v>
      </c>
      <c r="M13" s="15" t="s">
        <v>1</v>
      </c>
    </row>
    <row r="14" spans="2:13" ht="30" customHeight="1" x14ac:dyDescent="0.2">
      <c r="B14" s="11" t="s">
        <v>20</v>
      </c>
      <c r="C14" s="12" t="s">
        <v>21</v>
      </c>
      <c r="D14" s="13"/>
      <c r="E14" s="17" t="s">
        <v>30</v>
      </c>
      <c r="F14" s="20" t="s">
        <v>2</v>
      </c>
      <c r="G14" s="14">
        <v>36000</v>
      </c>
      <c r="H14" s="14">
        <v>0</v>
      </c>
      <c r="I14" s="14">
        <f t="shared" si="2"/>
        <v>1094.4000000000001</v>
      </c>
      <c r="J14" s="21">
        <f t="shared" si="1"/>
        <v>1033.2</v>
      </c>
      <c r="K14" s="22">
        <v>25</v>
      </c>
      <c r="L14" s="22">
        <f t="shared" si="0"/>
        <v>33847.4</v>
      </c>
      <c r="M14" s="15" t="s">
        <v>0</v>
      </c>
    </row>
    <row r="15" spans="2:13" ht="30" customHeight="1" x14ac:dyDescent="0.2">
      <c r="B15" s="11" t="s">
        <v>22</v>
      </c>
      <c r="C15" s="12" t="s">
        <v>25</v>
      </c>
      <c r="D15" s="13"/>
      <c r="E15" s="17" t="s">
        <v>31</v>
      </c>
      <c r="F15" s="20" t="s">
        <v>2</v>
      </c>
      <c r="G15" s="14">
        <v>34000</v>
      </c>
      <c r="H15" s="14">
        <v>0</v>
      </c>
      <c r="I15" s="14">
        <f t="shared" si="2"/>
        <v>1033.5999999999999</v>
      </c>
      <c r="J15" s="21">
        <f t="shared" si="1"/>
        <v>975.8</v>
      </c>
      <c r="K15" s="22">
        <v>5064.75</v>
      </c>
      <c r="L15" s="22">
        <f t="shared" si="0"/>
        <v>26925.850000000002</v>
      </c>
      <c r="M15" s="15" t="s">
        <v>1</v>
      </c>
    </row>
    <row r="16" spans="2:13" ht="30" customHeight="1" x14ac:dyDescent="0.2">
      <c r="B16" s="11" t="s">
        <v>23</v>
      </c>
      <c r="C16" s="12" t="s">
        <v>26</v>
      </c>
      <c r="D16" s="13"/>
      <c r="E16" s="17" t="s">
        <v>32</v>
      </c>
      <c r="F16" s="20" t="s">
        <v>2</v>
      </c>
      <c r="G16" s="14">
        <v>20000</v>
      </c>
      <c r="H16" s="14">
        <v>0</v>
      </c>
      <c r="I16" s="14">
        <f t="shared" si="2"/>
        <v>608</v>
      </c>
      <c r="J16" s="21">
        <f t="shared" si="1"/>
        <v>574</v>
      </c>
      <c r="K16" s="22">
        <v>25</v>
      </c>
      <c r="L16" s="22">
        <f t="shared" si="0"/>
        <v>18793</v>
      </c>
      <c r="M16" s="15" t="s">
        <v>0</v>
      </c>
    </row>
    <row r="17" spans="2:13" ht="31" customHeight="1" x14ac:dyDescent="0.2">
      <c r="B17" s="11" t="s">
        <v>24</v>
      </c>
      <c r="C17" s="12" t="s">
        <v>27</v>
      </c>
      <c r="D17" s="13"/>
      <c r="E17" s="17" t="s">
        <v>32</v>
      </c>
      <c r="F17" s="20" t="s">
        <v>2</v>
      </c>
      <c r="G17" s="14">
        <v>20000</v>
      </c>
      <c r="H17" s="14">
        <v>0</v>
      </c>
      <c r="I17" s="14">
        <f t="shared" si="2"/>
        <v>608</v>
      </c>
      <c r="J17" s="21">
        <f t="shared" si="1"/>
        <v>574</v>
      </c>
      <c r="K17" s="22">
        <v>1840.46</v>
      </c>
      <c r="L17" s="22">
        <f t="shared" si="0"/>
        <v>16977.54</v>
      </c>
      <c r="M17" s="15" t="s">
        <v>0</v>
      </c>
    </row>
    <row r="18" spans="2:13" ht="25" customHeight="1" x14ac:dyDescent="0.2">
      <c r="B18" s="11" t="s">
        <v>28</v>
      </c>
      <c r="C18" s="12" t="s">
        <v>27</v>
      </c>
      <c r="D18" s="13"/>
      <c r="E18" s="17" t="s">
        <v>32</v>
      </c>
      <c r="F18" s="20" t="s">
        <v>2</v>
      </c>
      <c r="G18" s="14">
        <v>20000</v>
      </c>
      <c r="H18" s="14">
        <v>0</v>
      </c>
      <c r="I18" s="14">
        <f t="shared" si="2"/>
        <v>608</v>
      </c>
      <c r="J18" s="21">
        <f>G18*2.87%</f>
        <v>574</v>
      </c>
      <c r="K18" s="22">
        <v>1691</v>
      </c>
      <c r="L18" s="22">
        <f>G18-I18-J18-K18</f>
        <v>17127</v>
      </c>
      <c r="M18" s="15" t="s">
        <v>1</v>
      </c>
    </row>
    <row r="19" spans="2:13" ht="25" customHeight="1" x14ac:dyDescent="0.2">
      <c r="B19" s="11" t="s">
        <v>39</v>
      </c>
      <c r="C19" s="12" t="s">
        <v>37</v>
      </c>
      <c r="D19" s="13"/>
      <c r="E19" s="17" t="s">
        <v>32</v>
      </c>
      <c r="F19" s="20" t="s">
        <v>2</v>
      </c>
      <c r="G19" s="14">
        <v>20000</v>
      </c>
      <c r="H19" s="14">
        <v>0</v>
      </c>
      <c r="I19" s="14">
        <f t="shared" si="2"/>
        <v>608</v>
      </c>
      <c r="J19" s="21">
        <f>G19*2.87%</f>
        <v>574</v>
      </c>
      <c r="K19" s="22">
        <v>25</v>
      </c>
      <c r="L19" s="22">
        <f>G19-I19-J19-K19</f>
        <v>18793</v>
      </c>
      <c r="M19" s="15"/>
    </row>
    <row r="20" spans="2:13" s="35" customFormat="1" ht="25" customHeight="1" x14ac:dyDescent="0.2">
      <c r="B20" s="34" t="s">
        <v>35</v>
      </c>
      <c r="C20" s="36" t="s">
        <v>38</v>
      </c>
      <c r="D20" s="37"/>
      <c r="E20" s="38"/>
      <c r="F20" s="36"/>
      <c r="G20" s="42">
        <f t="shared" ref="G20:L20" si="3">SUM(G11:G19)</f>
        <v>449000</v>
      </c>
      <c r="H20" s="42">
        <f t="shared" si="3"/>
        <v>44175.95</v>
      </c>
      <c r="I20" s="42">
        <f t="shared" si="3"/>
        <v>12388.76</v>
      </c>
      <c r="J20" s="43">
        <f t="shared" si="3"/>
        <v>12886.3</v>
      </c>
      <c r="K20" s="44">
        <f t="shared" si="3"/>
        <v>10961.67</v>
      </c>
      <c r="L20" s="44">
        <f t="shared" si="3"/>
        <v>368587.31999999995</v>
      </c>
      <c r="M20" s="39"/>
    </row>
    <row r="21" spans="2:13" ht="25" customHeight="1" x14ac:dyDescent="0.2">
      <c r="B21" s="16"/>
    </row>
    <row r="22" spans="2:13" ht="25" customHeight="1" x14ac:dyDescent="0.2">
      <c r="B22" s="40"/>
      <c r="H22" s="32"/>
      <c r="I22" s="32"/>
      <c r="J22" s="33"/>
      <c r="K22" s="32"/>
    </row>
    <row r="23" spans="2:13" ht="38" customHeight="1" x14ac:dyDescent="0.2">
      <c r="B23" s="41" t="s">
        <v>36</v>
      </c>
      <c r="G23" s="33"/>
      <c r="H23" s="32"/>
      <c r="I23" s="32"/>
      <c r="J23" s="33"/>
      <c r="K23" s="32"/>
    </row>
    <row r="24" spans="2:13" ht="25" customHeight="1" x14ac:dyDescent="0.2">
      <c r="G24" s="33"/>
      <c r="H24" s="32"/>
      <c r="I24" s="32"/>
      <c r="J24" s="33"/>
      <c r="K24" s="32"/>
    </row>
    <row r="25" spans="2:13" ht="25" customHeight="1" x14ac:dyDescent="0.2">
      <c r="G25" s="33"/>
      <c r="H25" s="32"/>
      <c r="I25" s="32"/>
      <c r="J25" s="33"/>
      <c r="K25" s="32"/>
    </row>
  </sheetData>
  <conditionalFormatting sqref="B11">
    <cfRule type="duplicateValues" dxfId="5" priority="5"/>
  </conditionalFormatting>
  <conditionalFormatting sqref="B12:B13">
    <cfRule type="duplicateValues" dxfId="4" priority="4"/>
  </conditionalFormatting>
  <conditionalFormatting sqref="B14">
    <cfRule type="duplicateValues" dxfId="3" priority="3"/>
  </conditionalFormatting>
  <conditionalFormatting sqref="B15:B17">
    <cfRule type="duplicateValues" dxfId="2" priority="2"/>
  </conditionalFormatting>
  <conditionalFormatting sqref="B18:B20">
    <cfRule type="duplicateValues" dxfId="1" priority="1"/>
  </conditionalFormatting>
  <conditionalFormatting sqref="B21:B1048576 B10 B1:B4">
    <cfRule type="duplicateValues" dxfId="0" priority="6"/>
  </conditionalFormatting>
  <pageMargins left="0.7" right="0.7" top="0.75" bottom="0.75" header="0.3" footer="0.3"/>
  <pageSetup paperSize="9" scale="45" orientation="landscape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NOMINA P. FIJOS</vt:lpstr>
      <vt:lpstr>'NOMINA P. FIJOS'!Área_de_impresión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 Alberto Basora</dc:creator>
  <cp:lastModifiedBy>Alejandra Pelaez Pineda</cp:lastModifiedBy>
  <cp:lastPrinted>2025-02-20T16:06:43Z</cp:lastPrinted>
  <dcterms:created xsi:type="dcterms:W3CDTF">2020-11-07T00:42:33Z</dcterms:created>
  <dcterms:modified xsi:type="dcterms:W3CDTF">2025-02-20T16:11:04Z</dcterms:modified>
</cp:coreProperties>
</file>