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3F8A0EE3-AE72-074A-9DD3-FD3173703807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7. JULIO P.F" sheetId="6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69" l="1"/>
  <c r="H20" i="69"/>
  <c r="G20" i="69"/>
  <c r="L19" i="69"/>
  <c r="J19" i="69"/>
  <c r="I19" i="69"/>
  <c r="J18" i="69"/>
  <c r="I18" i="69"/>
  <c r="L18" i="69" s="1"/>
  <c r="J17" i="69"/>
  <c r="I17" i="69"/>
  <c r="L17" i="69" s="1"/>
  <c r="J16" i="69"/>
  <c r="I16" i="69"/>
  <c r="L16" i="69" s="1"/>
  <c r="I15" i="69"/>
  <c r="L15" i="69" s="1"/>
  <c r="J14" i="69"/>
  <c r="I14" i="69"/>
  <c r="I20" i="69" s="1"/>
  <c r="J13" i="69"/>
  <c r="I13" i="69"/>
  <c r="L13" i="69" s="1"/>
  <c r="J12" i="69"/>
  <c r="L12" i="69" s="1"/>
  <c r="J11" i="69"/>
  <c r="J20" i="69" s="1"/>
  <c r="L11" i="69" l="1"/>
  <c r="L14" i="69"/>
  <c r="L20" i="69" l="1"/>
</calcChain>
</file>

<file path=xl/sharedStrings.xml><?xml version="1.0" encoding="utf-8"?>
<sst xmlns="http://schemas.openxmlformats.org/spreadsheetml/2006/main" count="63" uniqueCount="41">
  <si>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</si>
  <si>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</si>
  <si>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</si>
  <si>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</si>
  <si>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</si>
  <si>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</si>
  <si>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</si>
  <si>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</si>
  <si>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</si>
  <si>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</si>
  <si>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</si>
  <si>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</si>
  <si>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</si>
  <si>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</si>
  <si>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</si>
  <si>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</si>
  <si>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</si>
  <si>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</si>
  <si>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</si>
  <si>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>FARIS JOEL MEJIA TEJADA</t>
  </si>
  <si>
    <t>Técnico  de Redes Sociales</t>
  </si>
  <si>
    <t>CARMEN LUISA ALMONTE MOYA</t>
  </si>
  <si>
    <t>MARINO RODRIGUEZ</t>
  </si>
  <si>
    <t>BURY DAVID BATISTA DIAZ</t>
  </si>
  <si>
    <t xml:space="preserve">Mensajero </t>
  </si>
  <si>
    <t>Conserje</t>
  </si>
  <si>
    <t>MIRELYS UBRI MONTERO</t>
  </si>
  <si>
    <t>DEPARTAMENTO DE COMUNICACIONES - 01.83.00.30.00.03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</si>
  <si>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</si>
  <si>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</si>
  <si>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</si>
  <si>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</si>
  <si>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</si>
  <si>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DEPARTAMENTO DE ACOMPANAMENTO DE PROYECTOS - 01.83.00.30.09.01</t>
  </si>
  <si>
    <t>ONELYS DE LOS SANTOS DE OLEO</t>
  </si>
  <si>
    <t>9</t>
  </si>
  <si>
    <t>Ayudante de mantenimiento</t>
  </si>
  <si>
    <t>Animador Sociocultural</t>
  </si>
  <si>
    <t>Técnico de Acceso a la Información Pública</t>
  </si>
  <si>
    <t>0O/</t>
  </si>
  <si>
    <t>REPORTE DE PERSONAL FIJO - CORRESPONDIENTE A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</si>
</sst>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7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 applyProtection="1">
      <alignment horizontal="center" vertical="center"/>
      <protection locked="0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2354696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137A82-0CE2-6946-8F28-C2E2C86A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5207116" cy="149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3769-3A55-034A-B10F-AAB4A4E086EE}">
  <sheetPr>
    <pageSetUpPr fitToPage="1"/>
  </sheetPr>
  <dimension ref="B1:M26"/>
  <sheetViews>
    <sheetView tabSelected="1" topLeftCell="A3" workbookViewId="0">
      <selection activeCell="F22" sqref="F22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1" spans="2:13" ht="25" customHeight="1" x14ac:dyDescent="0.2">
      <c r="F1" s="19" t="s">
        <v>39</v>
      </c>
    </row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40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30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29</v>
      </c>
      <c r="F11" s="20" t="s">
        <v>2</v>
      </c>
      <c r="G11" s="14">
        <v>235000</v>
      </c>
      <c r="H11" s="14">
        <v>43999.46</v>
      </c>
      <c r="I11" s="14">
        <v>6589.14</v>
      </c>
      <c r="J11" s="21">
        <f>G11*2.87%</f>
        <v>6744.5</v>
      </c>
      <c r="K11" s="22">
        <v>20091</v>
      </c>
      <c r="L11" s="22">
        <f t="shared" ref="L11:L19" si="0">G11-H11-I11-J11-K11</f>
        <v>157575.9</v>
      </c>
      <c r="M11" s="15" t="s">
        <v>0</v>
      </c>
    </row>
    <row r="12" spans="2:13" ht="31" customHeight="1" x14ac:dyDescent="0.2">
      <c r="B12" s="11" t="s">
        <v>17</v>
      </c>
      <c r="C12" s="12" t="s">
        <v>38</v>
      </c>
      <c r="D12" s="13"/>
      <c r="E12" s="17" t="s">
        <v>29</v>
      </c>
      <c r="F12" s="20" t="s">
        <v>2</v>
      </c>
      <c r="G12" s="14">
        <v>43000</v>
      </c>
      <c r="H12" s="14">
        <v>866.06</v>
      </c>
      <c r="I12" s="14">
        <v>1307.2</v>
      </c>
      <c r="J12" s="21">
        <f t="shared" ref="J12:J17" si="1">G12*2.87%</f>
        <v>1234.0999999999999</v>
      </c>
      <c r="K12" s="22">
        <v>425</v>
      </c>
      <c r="L12" s="22">
        <f t="shared" si="0"/>
        <v>39167.640000000007</v>
      </c>
      <c r="M12" s="15" t="s">
        <v>1</v>
      </c>
    </row>
    <row r="13" spans="2:13" ht="31" customHeight="1" x14ac:dyDescent="0.2">
      <c r="B13" s="11" t="s">
        <v>18</v>
      </c>
      <c r="C13" s="12" t="s">
        <v>37</v>
      </c>
      <c r="D13" s="13"/>
      <c r="E13" s="17" t="s">
        <v>29</v>
      </c>
      <c r="F13" s="20" t="s">
        <v>2</v>
      </c>
      <c r="G13" s="14">
        <v>43000</v>
      </c>
      <c r="H13" s="14">
        <v>608.74</v>
      </c>
      <c r="I13" s="14">
        <f t="shared" ref="I13:I19" si="2">G13*3.04%</f>
        <v>1307.2</v>
      </c>
      <c r="J13" s="21">
        <f t="shared" si="1"/>
        <v>1234.0999999999999</v>
      </c>
      <c r="K13" s="22">
        <v>4906.46</v>
      </c>
      <c r="L13" s="22">
        <f t="shared" si="0"/>
        <v>34943.500000000007</v>
      </c>
      <c r="M13" s="15" t="s">
        <v>1</v>
      </c>
    </row>
    <row r="14" spans="2:13" ht="30" customHeight="1" x14ac:dyDescent="0.2">
      <c r="B14" s="11" t="s">
        <v>19</v>
      </c>
      <c r="C14" s="12" t="s">
        <v>20</v>
      </c>
      <c r="D14" s="13"/>
      <c r="E14" s="17" t="s">
        <v>27</v>
      </c>
      <c r="F14" s="20" t="s">
        <v>2</v>
      </c>
      <c r="G14" s="14">
        <v>43000</v>
      </c>
      <c r="H14" s="14">
        <v>866.06</v>
      </c>
      <c r="I14" s="14">
        <f t="shared" si="2"/>
        <v>1307.2</v>
      </c>
      <c r="J14" s="21">
        <f t="shared" si="1"/>
        <v>1234.0999999999999</v>
      </c>
      <c r="K14" s="22">
        <v>12757.66</v>
      </c>
      <c r="L14" s="22">
        <f t="shared" si="0"/>
        <v>26834.980000000007</v>
      </c>
      <c r="M14" s="15" t="s">
        <v>0</v>
      </c>
    </row>
    <row r="15" spans="2:13" ht="30" customHeight="1" x14ac:dyDescent="0.2">
      <c r="B15" s="11" t="s">
        <v>21</v>
      </c>
      <c r="C15" s="12" t="s">
        <v>37</v>
      </c>
      <c r="D15" s="13"/>
      <c r="E15" s="17" t="s">
        <v>33</v>
      </c>
      <c r="F15" s="20" t="s">
        <v>2</v>
      </c>
      <c r="G15" s="14">
        <v>43000</v>
      </c>
      <c r="H15" s="14">
        <v>866.06</v>
      </c>
      <c r="I15" s="14">
        <f t="shared" si="2"/>
        <v>1307.2</v>
      </c>
      <c r="J15" s="21">
        <v>1234.0999999999999</v>
      </c>
      <c r="K15" s="22">
        <v>1981</v>
      </c>
      <c r="L15" s="22">
        <f t="shared" si="0"/>
        <v>37611.640000000007</v>
      </c>
      <c r="M15" s="15" t="s">
        <v>1</v>
      </c>
    </row>
    <row r="16" spans="2:13" ht="30" customHeight="1" x14ac:dyDescent="0.2">
      <c r="B16" s="11" t="s">
        <v>22</v>
      </c>
      <c r="C16" s="12" t="s">
        <v>24</v>
      </c>
      <c r="D16" s="13"/>
      <c r="E16" s="17" t="s">
        <v>28</v>
      </c>
      <c r="F16" s="20" t="s">
        <v>2</v>
      </c>
      <c r="G16" s="14">
        <v>24000</v>
      </c>
      <c r="H16" s="14">
        <v>0</v>
      </c>
      <c r="I16" s="14">
        <f t="shared" si="2"/>
        <v>729.6</v>
      </c>
      <c r="J16" s="21">
        <f t="shared" si="1"/>
        <v>688.8</v>
      </c>
      <c r="K16" s="22">
        <v>25</v>
      </c>
      <c r="L16" s="22">
        <f t="shared" si="0"/>
        <v>22556.600000000002</v>
      </c>
      <c r="M16" s="15" t="s">
        <v>0</v>
      </c>
    </row>
    <row r="17" spans="2:13" ht="31" customHeight="1" x14ac:dyDescent="0.2">
      <c r="B17" s="11" t="s">
        <v>23</v>
      </c>
      <c r="C17" s="12" t="s">
        <v>36</v>
      </c>
      <c r="D17" s="13"/>
      <c r="E17" s="17" t="s">
        <v>28</v>
      </c>
      <c r="F17" s="20" t="s">
        <v>2</v>
      </c>
      <c r="G17" s="14">
        <v>24000</v>
      </c>
      <c r="H17" s="14">
        <v>0</v>
      </c>
      <c r="I17" s="14">
        <f t="shared" si="2"/>
        <v>729.6</v>
      </c>
      <c r="J17" s="21">
        <f t="shared" si="1"/>
        <v>688.8</v>
      </c>
      <c r="K17" s="22">
        <v>1840.46</v>
      </c>
      <c r="L17" s="22">
        <f t="shared" si="0"/>
        <v>20741.140000000003</v>
      </c>
      <c r="M17" s="15" t="s">
        <v>0</v>
      </c>
    </row>
    <row r="18" spans="2:13" ht="25" customHeight="1" x14ac:dyDescent="0.2">
      <c r="B18" s="11" t="s">
        <v>26</v>
      </c>
      <c r="C18" s="12" t="s">
        <v>25</v>
      </c>
      <c r="D18" s="13"/>
      <c r="E18" s="17" t="s">
        <v>28</v>
      </c>
      <c r="F18" s="20" t="s">
        <v>2</v>
      </c>
      <c r="G18" s="14">
        <v>24000</v>
      </c>
      <c r="H18" s="14">
        <v>0</v>
      </c>
      <c r="I18" s="14">
        <f t="shared" si="2"/>
        <v>729.6</v>
      </c>
      <c r="J18" s="21">
        <f>G18*2.87%</f>
        <v>688.8</v>
      </c>
      <c r="K18" s="22">
        <v>4824.33</v>
      </c>
      <c r="L18" s="22">
        <f t="shared" si="0"/>
        <v>17757.270000000004</v>
      </c>
      <c r="M18" s="15" t="s">
        <v>1</v>
      </c>
    </row>
    <row r="19" spans="2:13" ht="25" customHeight="1" x14ac:dyDescent="0.2">
      <c r="B19" s="11" t="s">
        <v>34</v>
      </c>
      <c r="C19" s="12" t="s">
        <v>25</v>
      </c>
      <c r="D19" s="13"/>
      <c r="E19" s="17" t="s">
        <v>28</v>
      </c>
      <c r="F19" s="20" t="s">
        <v>2</v>
      </c>
      <c r="G19" s="14">
        <v>24000</v>
      </c>
      <c r="H19" s="14">
        <v>0</v>
      </c>
      <c r="I19" s="14">
        <f t="shared" si="2"/>
        <v>729.6</v>
      </c>
      <c r="J19" s="21">
        <f>G19*2.87%</f>
        <v>688.8</v>
      </c>
      <c r="K19" s="22">
        <v>25</v>
      </c>
      <c r="L19" s="22">
        <f t="shared" si="0"/>
        <v>22556.600000000002</v>
      </c>
      <c r="M19" s="15" t="s">
        <v>1</v>
      </c>
    </row>
    <row r="20" spans="2:13" s="35" customFormat="1" ht="25" customHeight="1" x14ac:dyDescent="0.2">
      <c r="B20" s="34" t="s">
        <v>31</v>
      </c>
      <c r="C20" s="36" t="s">
        <v>35</v>
      </c>
      <c r="D20" s="37"/>
      <c r="E20" s="38"/>
      <c r="F20" s="36"/>
      <c r="G20" s="39">
        <f t="shared" ref="G20:L20" si="3">SUM(G11:G19)</f>
        <v>503000</v>
      </c>
      <c r="H20" s="39">
        <f t="shared" si="3"/>
        <v>47206.37999999999</v>
      </c>
      <c r="I20" s="39">
        <f t="shared" si="3"/>
        <v>14736.340000000004</v>
      </c>
      <c r="J20" s="40">
        <f t="shared" si="3"/>
        <v>14436.099999999999</v>
      </c>
      <c r="K20" s="41">
        <f t="shared" si="3"/>
        <v>46875.909999999996</v>
      </c>
      <c r="L20" s="41">
        <f t="shared" si="3"/>
        <v>379745.27</v>
      </c>
      <c r="M20" s="42"/>
    </row>
    <row r="21" spans="2:13" ht="25" customHeight="1" x14ac:dyDescent="0.2">
      <c r="B21" s="16"/>
    </row>
    <row r="22" spans="2:13" ht="25" customHeight="1" x14ac:dyDescent="0.2">
      <c r="B22" s="16"/>
    </row>
    <row r="23" spans="2:13" ht="25" customHeight="1" x14ac:dyDescent="0.2">
      <c r="B23" s="43"/>
      <c r="H23" s="32"/>
      <c r="I23" s="32"/>
      <c r="J23" s="33"/>
      <c r="K23" s="32"/>
    </row>
    <row r="24" spans="2:13" ht="38" customHeight="1" x14ac:dyDescent="0.2">
      <c r="B24" s="44" t="s">
        <v>32</v>
      </c>
      <c r="G24" s="33"/>
      <c r="H24" s="32"/>
      <c r="I24" s="32"/>
      <c r="J24" s="33"/>
      <c r="K24" s="32"/>
    </row>
    <row r="25" spans="2:13" ht="25" customHeight="1" x14ac:dyDescent="0.2">
      <c r="G25" s="33"/>
      <c r="H25" s="32"/>
      <c r="I25" s="32"/>
      <c r="J25" s="33"/>
      <c r="K25" s="32"/>
    </row>
    <row r="26" spans="2:13" ht="25" customHeight="1" x14ac:dyDescent="0.2">
      <c r="G26" s="33"/>
      <c r="H26" s="32"/>
      <c r="I26" s="32"/>
      <c r="J26" s="33"/>
      <c r="K26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 JULIO P.F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2025-08-26T14:32:16Z</dcterms:modified>
</cp:coreProperties>
</file>