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NOMINA 2025 PDF/"/>
    </mc:Choice>
  </mc:AlternateContent>
  <xr:revisionPtr revIDLastSave="0" documentId="13_ncr:1_{4A1CA6C9-3CA3-9B49-963E-DC38AE21DFC6}" xr6:coauthVersionLast="47" xr6:coauthVersionMax="47" xr10:uidLastSave="{00000000-0000-0000-0000-000000000000}"/>
  <bookViews>
    <workbookView xWindow="0" yWindow="500" windowWidth="26580" windowHeight="15920" xr2:uid="{00000000-000D-0000-FFFF-FFFF00000000}"/>
  </bookViews>
  <sheets>
    <sheet name="8. AGOSTO P.F" sheetId="7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71" l="1"/>
  <c r="H20" i="71"/>
  <c r="G20" i="71"/>
  <c r="J19" i="71"/>
  <c r="L19" i="71" s="1"/>
  <c r="I19" i="71"/>
  <c r="J18" i="71"/>
  <c r="I18" i="71"/>
  <c r="L18" i="71" s="1"/>
  <c r="J17" i="71"/>
  <c r="I17" i="71"/>
  <c r="L17" i="71" s="1"/>
  <c r="L16" i="71"/>
  <c r="J16" i="71"/>
  <c r="I16" i="71"/>
  <c r="I15" i="71"/>
  <c r="L15" i="71" s="1"/>
  <c r="J14" i="71"/>
  <c r="I14" i="71"/>
  <c r="I20" i="71" s="1"/>
  <c r="L13" i="71"/>
  <c r="J13" i="71"/>
  <c r="I13" i="71"/>
  <c r="J12" i="71"/>
  <c r="L12" i="71" s="1"/>
  <c r="J11" i="71"/>
  <c r="J20" i="71" s="1"/>
  <c r="L11" i="71" l="1"/>
  <c r="L14" i="71"/>
  <c r="L20" i="71" l="1"/>
</calcChain>
</file>

<file path=xl/sharedStrings.xml><?xml version="1.0" encoding="utf-8"?>
<sst xmlns="http://schemas.openxmlformats.org/spreadsheetml/2006/main" count="63" uniqueCount="41">
  <si>
    <t>M</t>
  </si>
  <si>
    <t>F</t>
  </si>
  <si>
    <t>FIJO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</si>
  <si>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</si>
  <si>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</si>
  <si>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</si>
  <si>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</si>
  <si>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</si>
  <si>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</si>
  <si>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</si>
  <si>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</si>
  <si>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</si>
  <si>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</si>
  <si>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DEPTO. REGISTRO, CONTROL &amp; NOMINA</t>
  </si>
  <si>
    <t>DEPARTAMENTO DE RECURSOS HUMANOS</t>
  </si>
  <si>
    <t>HENRY ARTURO MERCEDES VALES</t>
  </si>
  <si>
    <t>Director General</t>
  </si>
  <si>
    <t>LIGIA MARIA GENAO GOMEZ</t>
  </si>
  <si>
    <t>SOLANYI ALTAGRACIA CRESPI MEJIA</t>
  </si>
  <si>
    <t>FARIS JOEL MEJIA TEJADA</t>
  </si>
  <si>
    <t>Técnico  de Redes Sociales</t>
  </si>
  <si>
    <t>CARMEN LUISA ALMONTE MOYA</t>
  </si>
  <si>
    <t>MARINO RODRIGUEZ</t>
  </si>
  <si>
    <t>BURY DAVID BATISTA DIAZ</t>
  </si>
  <si>
    <t xml:space="preserve">Mensajero </t>
  </si>
  <si>
    <t>Conserje</t>
  </si>
  <si>
    <t>MIRELYS UBRI MONTERO</t>
  </si>
  <si>
    <t>DEPARTAMENTO DE COMUNICACIONES - 01.83.00.30.00.03</t>
  </si>
  <si>
    <t>DEPARTAMENTO ADMINISTRATIVO FINANCIERO - 01.83.00.30.00.06</t>
  </si>
  <si>
    <t>DIRECCION GENERAL - 01.83.00.30</t>
  </si>
  <si>
    <t>Sexo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</si>
  <si>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</si>
  <si>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Encargada Administrativa y Financiera</t>
    </r>
  </si>
  <si>
    <t>DEPARTAMENTO DE ACOMPANAMENTO DE PROYECTOS - 01.83.00.30.09.01</t>
  </si>
  <si>
    <t>ONELYS DE LOS SANTOS DE OLEO</t>
  </si>
  <si>
    <t>9</t>
  </si>
  <si>
    <t>Ayudante de mantenimiento</t>
  </si>
  <si>
    <t>Animador Sociocultural</t>
  </si>
  <si>
    <t>Técnico de Acceso a la Información Pública</t>
  </si>
  <si>
    <t>0O/</t>
  </si>
  <si>
    <t>REPORTE DE PERSONAL FIJO - CORRESPONDIENTE A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</si>
</sst>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6" formatCode="000\-#######\-#"/>
    <numFmt numFmtId="167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 applyProtection="1">
      <alignment horizontal="right" vertical="center"/>
      <protection hidden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right" vertical="center"/>
      <protection hidden="1"/>
    </xf>
    <xf numFmtId="167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167" fontId="8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vertical="center" wrapTex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hidden="1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Alignment="1" applyProtection="1">
      <alignment horizontal="center" vertical="center"/>
      <protection locked="0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72813</xdr:colOff>
      <xdr:row>0</xdr:row>
      <xdr:rowOff>270088</xdr:rowOff>
    </xdr:from>
    <xdr:to>
      <xdr:col>2</xdr:col>
      <xdr:colOff>2167621</xdr:colOff>
      <xdr:row>4</xdr:row>
      <xdr:rowOff>313267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572F76-04B6-9041-BCE4-598CA5F99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13" y="270088"/>
          <a:ext cx="5083541" cy="1330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3EB10-C74F-DF4A-BCD7-0DF092D18564}">
  <sheetPr>
    <pageSetUpPr fitToPage="1"/>
  </sheetPr>
  <dimension ref="B1:M26"/>
  <sheetViews>
    <sheetView tabSelected="1" topLeftCell="A2" zoomScale="150" workbookViewId="0">
      <selection activeCell="E7" sqref="E7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4.83203125" style="4" customWidth="1"/>
    <col min="4" max="4" width="0.1640625" style="5" customWidth="1"/>
    <col min="5" max="5" width="45.83203125" style="6" customWidth="1"/>
    <col min="6" max="6" width="18" style="19" customWidth="1"/>
    <col min="7" max="7" width="20.83203125" style="6" customWidth="1"/>
    <col min="8" max="9" width="16.83203125" style="7" customWidth="1"/>
    <col min="10" max="10" width="16.83203125" style="8" customWidth="1"/>
    <col min="11" max="12" width="16.83203125" style="1" customWidth="1"/>
    <col min="13" max="13" width="11.5" style="23"/>
    <col min="14" max="16384" width="11.5" style="1"/>
  </cols>
  <sheetData>
    <row r="1" spans="2:13" ht="25" customHeight="1" x14ac:dyDescent="0.2">
      <c r="F1" s="19" t="s">
        <v>39</v>
      </c>
    </row>
    <row r="5" spans="2:13" ht="25" customHeight="1" x14ac:dyDescent="0.2">
      <c r="B5" s="1"/>
      <c r="C5" s="1"/>
    </row>
    <row r="6" spans="2:13" ht="25" customHeight="1" x14ac:dyDescent="0.2">
      <c r="B6" s="18" t="s">
        <v>14</v>
      </c>
      <c r="C6" s="1"/>
    </row>
    <row r="7" spans="2:13" ht="25" customHeight="1" x14ac:dyDescent="0.2">
      <c r="B7" s="2" t="s">
        <v>13</v>
      </c>
      <c r="C7" s="9"/>
    </row>
    <row r="8" spans="2:13" ht="25" customHeight="1" x14ac:dyDescent="0.2">
      <c r="B8" s="2" t="s">
        <v>40</v>
      </c>
      <c r="C8" s="10"/>
    </row>
    <row r="9" spans="2:13" ht="25" customHeight="1" x14ac:dyDescent="0.2">
      <c r="B9" s="10"/>
      <c r="C9" s="10"/>
    </row>
    <row r="10" spans="2:13" s="24" customFormat="1" ht="37" customHeight="1" x14ac:dyDescent="0.2">
      <c r="B10" s="25" t="s">
        <v>3</v>
      </c>
      <c r="C10" s="26" t="s">
        <v>4</v>
      </c>
      <c r="D10" s="27"/>
      <c r="E10" s="26" t="s">
        <v>5</v>
      </c>
      <c r="F10" s="26" t="s">
        <v>12</v>
      </c>
      <c r="G10" s="28" t="s">
        <v>6</v>
      </c>
      <c r="H10" s="29" t="s">
        <v>7</v>
      </c>
      <c r="I10" s="29" t="s">
        <v>8</v>
      </c>
      <c r="J10" s="30" t="s">
        <v>9</v>
      </c>
      <c r="K10" s="31" t="s">
        <v>10</v>
      </c>
      <c r="L10" s="31" t="s">
        <v>11</v>
      </c>
      <c r="M10" s="31" t="s">
        <v>30</v>
      </c>
    </row>
    <row r="11" spans="2:13" ht="30" customHeight="1" x14ac:dyDescent="0.2">
      <c r="B11" s="11" t="s">
        <v>15</v>
      </c>
      <c r="C11" s="12" t="s">
        <v>16</v>
      </c>
      <c r="D11" s="13"/>
      <c r="E11" s="17" t="s">
        <v>29</v>
      </c>
      <c r="F11" s="20" t="s">
        <v>2</v>
      </c>
      <c r="G11" s="14">
        <v>235000</v>
      </c>
      <c r="H11" s="14">
        <v>43999.46</v>
      </c>
      <c r="I11" s="14">
        <v>6589.14</v>
      </c>
      <c r="J11" s="21">
        <f>G11*2.87%</f>
        <v>6744.5</v>
      </c>
      <c r="K11" s="22">
        <v>20091</v>
      </c>
      <c r="L11" s="22">
        <f t="shared" ref="L11:L19" si="0">G11-H11-I11-J11-K11</f>
        <v>157575.9</v>
      </c>
      <c r="M11" s="15" t="s">
        <v>0</v>
      </c>
    </row>
    <row r="12" spans="2:13" ht="31" customHeight="1" x14ac:dyDescent="0.2">
      <c r="B12" s="11" t="s">
        <v>17</v>
      </c>
      <c r="C12" s="12" t="s">
        <v>38</v>
      </c>
      <c r="D12" s="13"/>
      <c r="E12" s="17" t="s">
        <v>29</v>
      </c>
      <c r="F12" s="20" t="s">
        <v>2</v>
      </c>
      <c r="G12" s="14">
        <v>43000</v>
      </c>
      <c r="H12" s="14">
        <v>866.06</v>
      </c>
      <c r="I12" s="14">
        <v>1307.2</v>
      </c>
      <c r="J12" s="21">
        <f t="shared" ref="J12:J17" si="1">G12*2.87%</f>
        <v>1234.0999999999999</v>
      </c>
      <c r="K12" s="22">
        <v>125</v>
      </c>
      <c r="L12" s="22">
        <f t="shared" si="0"/>
        <v>39467.640000000007</v>
      </c>
      <c r="M12" s="15" t="s">
        <v>1</v>
      </c>
    </row>
    <row r="13" spans="2:13" ht="31" customHeight="1" x14ac:dyDescent="0.2">
      <c r="B13" s="11" t="s">
        <v>18</v>
      </c>
      <c r="C13" s="12" t="s">
        <v>37</v>
      </c>
      <c r="D13" s="13"/>
      <c r="E13" s="17" t="s">
        <v>29</v>
      </c>
      <c r="F13" s="20" t="s">
        <v>2</v>
      </c>
      <c r="G13" s="14">
        <v>43000</v>
      </c>
      <c r="H13" s="14">
        <v>608.74</v>
      </c>
      <c r="I13" s="14">
        <f t="shared" ref="I13:I19" si="2">G13*3.04%</f>
        <v>1307.2</v>
      </c>
      <c r="J13" s="21">
        <f t="shared" si="1"/>
        <v>1234.0999999999999</v>
      </c>
      <c r="K13" s="22">
        <v>4906.46</v>
      </c>
      <c r="L13" s="22">
        <f t="shared" si="0"/>
        <v>34943.500000000007</v>
      </c>
      <c r="M13" s="15" t="s">
        <v>1</v>
      </c>
    </row>
    <row r="14" spans="2:13" ht="30" customHeight="1" x14ac:dyDescent="0.2">
      <c r="B14" s="11" t="s">
        <v>19</v>
      </c>
      <c r="C14" s="12" t="s">
        <v>20</v>
      </c>
      <c r="D14" s="13"/>
      <c r="E14" s="17" t="s">
        <v>27</v>
      </c>
      <c r="F14" s="20" t="s">
        <v>2</v>
      </c>
      <c r="G14" s="14">
        <v>43000</v>
      </c>
      <c r="H14" s="14">
        <v>866.06</v>
      </c>
      <c r="I14" s="14">
        <f t="shared" si="2"/>
        <v>1307.2</v>
      </c>
      <c r="J14" s="21">
        <f t="shared" si="1"/>
        <v>1234.0999999999999</v>
      </c>
      <c r="K14" s="22">
        <v>12757.66</v>
      </c>
      <c r="L14" s="22">
        <f t="shared" si="0"/>
        <v>26834.980000000007</v>
      </c>
      <c r="M14" s="15" t="s">
        <v>0</v>
      </c>
    </row>
    <row r="15" spans="2:13" ht="30" customHeight="1" x14ac:dyDescent="0.2">
      <c r="B15" s="11" t="s">
        <v>21</v>
      </c>
      <c r="C15" s="12" t="s">
        <v>37</v>
      </c>
      <c r="D15" s="13"/>
      <c r="E15" s="17" t="s">
        <v>33</v>
      </c>
      <c r="F15" s="20" t="s">
        <v>2</v>
      </c>
      <c r="G15" s="14">
        <v>43000</v>
      </c>
      <c r="H15" s="14">
        <v>866.06</v>
      </c>
      <c r="I15" s="14">
        <f t="shared" si="2"/>
        <v>1307.2</v>
      </c>
      <c r="J15" s="21">
        <v>1234.0999999999999</v>
      </c>
      <c r="K15" s="22">
        <v>1981</v>
      </c>
      <c r="L15" s="22">
        <f t="shared" si="0"/>
        <v>37611.640000000007</v>
      </c>
      <c r="M15" s="15" t="s">
        <v>1</v>
      </c>
    </row>
    <row r="16" spans="2:13" ht="30" customHeight="1" x14ac:dyDescent="0.2">
      <c r="B16" s="11" t="s">
        <v>22</v>
      </c>
      <c r="C16" s="12" t="s">
        <v>24</v>
      </c>
      <c r="D16" s="13"/>
      <c r="E16" s="17" t="s">
        <v>28</v>
      </c>
      <c r="F16" s="20" t="s">
        <v>2</v>
      </c>
      <c r="G16" s="14">
        <v>24000</v>
      </c>
      <c r="H16" s="14">
        <v>0</v>
      </c>
      <c r="I16" s="14">
        <f t="shared" si="2"/>
        <v>729.6</v>
      </c>
      <c r="J16" s="21">
        <f t="shared" si="1"/>
        <v>688.8</v>
      </c>
      <c r="K16" s="22">
        <v>1771</v>
      </c>
      <c r="L16" s="22">
        <f t="shared" si="0"/>
        <v>20810.600000000002</v>
      </c>
      <c r="M16" s="15" t="s">
        <v>0</v>
      </c>
    </row>
    <row r="17" spans="2:13" ht="31" customHeight="1" x14ac:dyDescent="0.2">
      <c r="B17" s="11" t="s">
        <v>23</v>
      </c>
      <c r="C17" s="12" t="s">
        <v>36</v>
      </c>
      <c r="D17" s="13"/>
      <c r="E17" s="17" t="s">
        <v>28</v>
      </c>
      <c r="F17" s="20" t="s">
        <v>2</v>
      </c>
      <c r="G17" s="14">
        <v>24000</v>
      </c>
      <c r="H17" s="14">
        <v>0</v>
      </c>
      <c r="I17" s="14">
        <f t="shared" si="2"/>
        <v>729.6</v>
      </c>
      <c r="J17" s="21">
        <f t="shared" si="1"/>
        <v>688.8</v>
      </c>
      <c r="K17" s="22">
        <v>3906.46</v>
      </c>
      <c r="L17" s="22">
        <f t="shared" si="0"/>
        <v>18675.140000000003</v>
      </c>
      <c r="M17" s="15" t="s">
        <v>0</v>
      </c>
    </row>
    <row r="18" spans="2:13" ht="25" customHeight="1" x14ac:dyDescent="0.2">
      <c r="B18" s="11" t="s">
        <v>26</v>
      </c>
      <c r="C18" s="12" t="s">
        <v>25</v>
      </c>
      <c r="D18" s="13"/>
      <c r="E18" s="17" t="s">
        <v>28</v>
      </c>
      <c r="F18" s="20" t="s">
        <v>2</v>
      </c>
      <c r="G18" s="14">
        <v>24000</v>
      </c>
      <c r="H18" s="14">
        <v>0</v>
      </c>
      <c r="I18" s="14">
        <f t="shared" si="2"/>
        <v>729.6</v>
      </c>
      <c r="J18" s="21">
        <f>G18*2.87%</f>
        <v>688.8</v>
      </c>
      <c r="K18" s="22">
        <v>4924.33</v>
      </c>
      <c r="L18" s="22">
        <f t="shared" si="0"/>
        <v>17657.270000000004</v>
      </c>
      <c r="M18" s="15" t="s">
        <v>1</v>
      </c>
    </row>
    <row r="19" spans="2:13" ht="25" customHeight="1" x14ac:dyDescent="0.2">
      <c r="B19" s="11" t="s">
        <v>34</v>
      </c>
      <c r="C19" s="12" t="s">
        <v>25</v>
      </c>
      <c r="D19" s="13"/>
      <c r="E19" s="17" t="s">
        <v>28</v>
      </c>
      <c r="F19" s="20" t="s">
        <v>2</v>
      </c>
      <c r="G19" s="14">
        <v>24000</v>
      </c>
      <c r="H19" s="14">
        <v>0</v>
      </c>
      <c r="I19" s="14">
        <f t="shared" si="2"/>
        <v>729.6</v>
      </c>
      <c r="J19" s="21">
        <f>G19*2.87%</f>
        <v>688.8</v>
      </c>
      <c r="K19" s="22">
        <v>3191</v>
      </c>
      <c r="L19" s="22">
        <f t="shared" si="0"/>
        <v>19390.600000000002</v>
      </c>
      <c r="M19" s="15" t="s">
        <v>1</v>
      </c>
    </row>
    <row r="20" spans="2:13" s="35" customFormat="1" ht="25" customHeight="1" x14ac:dyDescent="0.2">
      <c r="B20" s="34" t="s">
        <v>31</v>
      </c>
      <c r="C20" s="36" t="s">
        <v>35</v>
      </c>
      <c r="D20" s="37"/>
      <c r="E20" s="38"/>
      <c r="F20" s="36"/>
      <c r="G20" s="39">
        <f t="shared" ref="G20:L20" si="3">SUM(G11:G19)</f>
        <v>503000</v>
      </c>
      <c r="H20" s="39">
        <f t="shared" si="3"/>
        <v>47206.37999999999</v>
      </c>
      <c r="I20" s="39">
        <f t="shared" si="3"/>
        <v>14736.340000000004</v>
      </c>
      <c r="J20" s="40">
        <f t="shared" si="3"/>
        <v>14436.099999999999</v>
      </c>
      <c r="K20" s="41">
        <f t="shared" si="3"/>
        <v>53653.909999999996</v>
      </c>
      <c r="L20" s="41">
        <f t="shared" si="3"/>
        <v>372967.27</v>
      </c>
      <c r="M20" s="42"/>
    </row>
    <row r="21" spans="2:13" ht="25" customHeight="1" x14ac:dyDescent="0.2">
      <c r="B21" s="16"/>
    </row>
    <row r="22" spans="2:13" ht="25" customHeight="1" x14ac:dyDescent="0.2">
      <c r="B22" s="16"/>
    </row>
    <row r="23" spans="2:13" ht="25" customHeight="1" x14ac:dyDescent="0.2">
      <c r="B23" s="43"/>
      <c r="H23" s="32"/>
      <c r="I23" s="32"/>
      <c r="J23" s="33"/>
      <c r="K23" s="32"/>
    </row>
    <row r="24" spans="2:13" ht="38" customHeight="1" x14ac:dyDescent="0.2">
      <c r="B24" s="44" t="s">
        <v>32</v>
      </c>
      <c r="G24" s="33"/>
      <c r="H24" s="32"/>
      <c r="I24" s="32"/>
      <c r="J24" s="33"/>
      <c r="K24" s="32"/>
    </row>
    <row r="25" spans="2:13" ht="25" customHeight="1" x14ac:dyDescent="0.2">
      <c r="G25" s="33"/>
      <c r="H25" s="32"/>
      <c r="I25" s="32"/>
      <c r="J25" s="33"/>
      <c r="K25" s="32"/>
    </row>
    <row r="26" spans="2:13" ht="25" customHeight="1" x14ac:dyDescent="0.2">
      <c r="G26" s="33"/>
      <c r="H26" s="32"/>
      <c r="I26" s="32"/>
      <c r="J26" s="33"/>
      <c r="K26" s="32"/>
    </row>
  </sheetData>
  <conditionalFormatting sqref="B11">
    <cfRule type="duplicateValues" dxfId="5" priority="5"/>
  </conditionalFormatting>
  <conditionalFormatting sqref="B12:B13">
    <cfRule type="duplicateValues" dxfId="4" priority="4"/>
  </conditionalFormatting>
  <conditionalFormatting sqref="B14">
    <cfRule type="duplicateValues" dxfId="3" priority="3"/>
  </conditionalFormatting>
  <conditionalFormatting sqref="B15:B17">
    <cfRule type="duplicateValues" dxfId="2" priority="2"/>
  </conditionalFormatting>
  <conditionalFormatting sqref="B18:B20">
    <cfRule type="duplicateValues" dxfId="1" priority="1"/>
  </conditionalFormatting>
  <conditionalFormatting sqref="B21:B1048576 B10 B1:B4">
    <cfRule type="duplicateValues" dxfId="0" priority="6"/>
  </conditionalFormatting>
  <pageMargins left="0.7" right="0.7" top="0.75" bottom="0.75" header="0.3" footer="0.3"/>
  <pageSetup paperSize="9" scale="47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 AGOSTO P.F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2025-08-26T13:33:40Z</cp:lastPrinted>
  <dcterms:created xsi:type="dcterms:W3CDTF">2020-11-07T00:42:33Z</dcterms:created>
  <dcterms:modified xsi:type="dcterms:W3CDTF">2025-08-26T14:34:01Z</dcterms:modified>
</cp:coreProperties>
</file>