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F14BD5A5-9181-AF49-8A90-5250ECD2FED7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6. JUNIO P.T" sheetId="6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8" l="1"/>
  <c r="G21" i="68"/>
  <c r="F21" i="68"/>
  <c r="K20" i="68"/>
  <c r="I20" i="68"/>
  <c r="H20" i="68"/>
  <c r="I19" i="68"/>
  <c r="H19" i="68"/>
  <c r="K19" i="68" s="1"/>
  <c r="I18" i="68"/>
  <c r="H18" i="68"/>
  <c r="K18" i="68" s="1"/>
  <c r="K17" i="68"/>
  <c r="I17" i="68"/>
  <c r="H17" i="68"/>
  <c r="I16" i="68"/>
  <c r="H16" i="68"/>
  <c r="K16" i="68" s="1"/>
  <c r="I15" i="68"/>
  <c r="K15" i="68" s="1"/>
  <c r="K14" i="68"/>
  <c r="I14" i="68"/>
  <c r="H14" i="68"/>
  <c r="I13" i="68"/>
  <c r="H13" i="68"/>
  <c r="H21" i="68" s="1"/>
  <c r="I12" i="68"/>
  <c r="K12" i="68" s="1"/>
  <c r="H12" i="68"/>
  <c r="K11" i="68"/>
  <c r="I11" i="68"/>
  <c r="I21" i="68" s="1"/>
  <c r="H11" i="68"/>
  <c r="K13" i="68" l="1"/>
  <c r="K21" i="68" s="1"/>
</calcChain>
</file>

<file path=xl/sharedStrings.xml><?xml version="1.0" encoding="utf-8"?>
<sst xmlns="http://schemas.openxmlformats.org/spreadsheetml/2006/main" count="67" uniqueCount="43">
  <si>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</si>
  <si>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</si>
  <si>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</si>
  <si>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</si>
  <si>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</si>
  <si>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</si>
  <si>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</si>
  <si>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</si>
  <si>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</si>
  <si>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</si>
  <si>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</si>
  <si>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</si>
  <si>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</si>
  <si>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</si>
  <si>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</si>
  <si>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</si>
  <si>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</si>
  <si>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</si>
  <si>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</si>
  <si>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</si>
  <si>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>ENCARGADO DE DPTO</t>
  </si>
  <si>
    <t>DEPARTAMENTO DE COMUNICACIONES - 01.83.00.30.00.03</t>
  </si>
  <si>
    <t>DEPARTAMENTO DE RECURSOS HUMANOS - 01.83.00.30.00.04</t>
  </si>
  <si>
    <t>DEPARTAMENTO ADMINISTRATIVO FINANCIERO - 01.83.00.30.00.06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</si>
  <si>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</si>
  <si>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</si>
  <si>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MELISSA GARCIA BALERIO</t>
  </si>
  <si>
    <t>TECNICO DE CONTABILIDAD</t>
  </si>
  <si>
    <t>CESAR AUGUSTO MORENO NUNEZ</t>
  </si>
  <si>
    <t>DIVISION DE TECNOLOGIA DE LA INFORMACION Y COMUNICACION - 01.83.00.30.00.00.05</t>
  </si>
  <si>
    <t>DAURY JEYMER PEREZ</t>
  </si>
  <si>
    <t>DEPARTAMENTO DE ACOMPANAMENTO DE PROYECTOS - 01.83.00.30.09.01</t>
  </si>
  <si>
    <t>BRELLA YANIRA MENDEZ LARA</t>
  </si>
  <si>
    <t xml:space="preserve">TECNICO DE PLANIFICACION </t>
  </si>
  <si>
    <t>ANA YIRELY RODRIGUEZ SANCHEZ</t>
  </si>
  <si>
    <t>TECNICO DE COMPRAS</t>
  </si>
  <si>
    <t>10</t>
  </si>
  <si>
    <t>ANALISTA RR HH</t>
  </si>
  <si>
    <t>WEB MASTER Y SOPORTE DE CORREOS</t>
  </si>
  <si>
    <t>PROGRAMADOR DE BASE DE DATOS</t>
  </si>
  <si>
    <t>RAMON FERNANDO GERMAN ANTIGUA</t>
  </si>
  <si>
    <t>DEPARTAMENTO DE EVALUACION Y FISCALIZACION DE PROYECTOS CULTURALES - 01.83.00.30.00.07</t>
  </si>
  <si>
    <t>REPORTE DE PERSONAL TEMPORAL - CORRESPONDIENTE A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</si>
</sst>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2</xdr:col>
      <xdr:colOff>1947381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23611D-82E7-0242-95A6-7F1705C63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4802572" cy="1511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57EC-F945-9944-B14A-F9EC68C9D6CA}">
  <sheetPr>
    <pageSetUpPr fitToPage="1"/>
  </sheetPr>
  <dimension ref="B5:L27"/>
  <sheetViews>
    <sheetView tabSelected="1" topLeftCell="A5" workbookViewId="0">
      <selection activeCell="C16" sqref="C16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19</v>
      </c>
      <c r="C6" s="1"/>
    </row>
    <row r="7" spans="2:12" ht="25" customHeight="1" x14ac:dyDescent="0.2">
      <c r="B7" s="2" t="s">
        <v>18</v>
      </c>
      <c r="C7" s="9"/>
    </row>
    <row r="8" spans="2:12" ht="25" customHeight="1" x14ac:dyDescent="0.2">
      <c r="B8" s="2" t="s">
        <v>42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20</v>
      </c>
      <c r="D11" s="19" t="s">
        <v>23</v>
      </c>
      <c r="E11" s="14" t="s">
        <v>17</v>
      </c>
      <c r="F11" s="15">
        <v>135000</v>
      </c>
      <c r="G11" s="15">
        <v>20338.240000000002</v>
      </c>
      <c r="H11" s="15">
        <f>F11*3.04%</f>
        <v>4104</v>
      </c>
      <c r="I11" s="21">
        <f>F11*2.87%</f>
        <v>3874.5</v>
      </c>
      <c r="J11" s="22">
        <v>9541</v>
      </c>
      <c r="K11" s="22">
        <f>F11-G11-H11-I11-J11</f>
        <v>97142.26</v>
      </c>
      <c r="L11" s="12" t="s">
        <v>1</v>
      </c>
    </row>
    <row r="12" spans="2:12" ht="25" customHeight="1" x14ac:dyDescent="0.2">
      <c r="B12" s="11" t="s">
        <v>3</v>
      </c>
      <c r="C12" s="13" t="s">
        <v>20</v>
      </c>
      <c r="D12" s="19" t="s">
        <v>31</v>
      </c>
      <c r="E12" s="14" t="s">
        <v>17</v>
      </c>
      <c r="F12" s="15">
        <v>135000</v>
      </c>
      <c r="G12" s="15">
        <v>20338.240000000002</v>
      </c>
      <c r="H12" s="15">
        <f t="shared" ref="H12:H19" si="0">F12*3.04%</f>
        <v>4104</v>
      </c>
      <c r="I12" s="21">
        <f t="shared" ref="I12:I19" si="1">F12*2.87%</f>
        <v>3874.5</v>
      </c>
      <c r="J12" s="22">
        <v>9591</v>
      </c>
      <c r="K12" s="22">
        <f t="shared" ref="K12:K19" si="2">F12-G12-H12-I12-J12</f>
        <v>97092.26</v>
      </c>
      <c r="L12" s="12" t="s">
        <v>0</v>
      </c>
    </row>
    <row r="13" spans="2:12" ht="25" customHeight="1" x14ac:dyDescent="0.2">
      <c r="B13" s="11" t="s">
        <v>15</v>
      </c>
      <c r="C13" s="13" t="s">
        <v>35</v>
      </c>
      <c r="D13" s="19" t="s">
        <v>23</v>
      </c>
      <c r="E13" s="14" t="s">
        <v>17</v>
      </c>
      <c r="F13" s="15">
        <v>43000</v>
      </c>
      <c r="G13" s="15">
        <v>608.74</v>
      </c>
      <c r="H13" s="15">
        <f>F13*3.04%</f>
        <v>1307.2</v>
      </c>
      <c r="I13" s="21">
        <f t="shared" si="1"/>
        <v>1234.0999999999999</v>
      </c>
      <c r="J13" s="22">
        <v>5806.46</v>
      </c>
      <c r="K13" s="22">
        <f t="shared" si="2"/>
        <v>34043.500000000007</v>
      </c>
      <c r="L13" s="12" t="s">
        <v>1</v>
      </c>
    </row>
    <row r="14" spans="2:12" ht="25" customHeight="1" x14ac:dyDescent="0.2">
      <c r="B14" s="11" t="s">
        <v>16</v>
      </c>
      <c r="C14" s="13" t="s">
        <v>37</v>
      </c>
      <c r="D14" s="19" t="s">
        <v>22</v>
      </c>
      <c r="E14" s="14" t="s">
        <v>17</v>
      </c>
      <c r="F14" s="15">
        <v>50000</v>
      </c>
      <c r="G14" s="15">
        <v>1854</v>
      </c>
      <c r="H14" s="15">
        <f t="shared" si="0"/>
        <v>1520</v>
      </c>
      <c r="I14" s="21">
        <f t="shared" si="1"/>
        <v>1435</v>
      </c>
      <c r="J14" s="22">
        <v>3591</v>
      </c>
      <c r="K14" s="22">
        <f t="shared" si="2"/>
        <v>41600</v>
      </c>
      <c r="L14" s="12" t="s">
        <v>1</v>
      </c>
    </row>
    <row r="15" spans="2:12" ht="25" customHeight="1" x14ac:dyDescent="0.2">
      <c r="B15" s="11" t="s">
        <v>26</v>
      </c>
      <c r="C15" s="13" t="s">
        <v>27</v>
      </c>
      <c r="D15" s="19" t="s">
        <v>23</v>
      </c>
      <c r="E15" s="14" t="s">
        <v>17</v>
      </c>
      <c r="F15" s="15">
        <v>43000</v>
      </c>
      <c r="G15" s="15">
        <v>866.06</v>
      </c>
      <c r="H15" s="15">
        <v>1307.2</v>
      </c>
      <c r="I15" s="21">
        <f t="shared" si="1"/>
        <v>1234.0999999999999</v>
      </c>
      <c r="J15" s="22">
        <v>7091</v>
      </c>
      <c r="K15" s="22">
        <f t="shared" si="2"/>
        <v>32501.640000000007</v>
      </c>
      <c r="L15" s="12" t="s">
        <v>1</v>
      </c>
    </row>
    <row r="16" spans="2:12" ht="25" customHeight="1" x14ac:dyDescent="0.2">
      <c r="B16" s="11" t="s">
        <v>28</v>
      </c>
      <c r="C16" s="13" t="s">
        <v>38</v>
      </c>
      <c r="D16" s="19" t="s">
        <v>29</v>
      </c>
      <c r="E16" s="14" t="s">
        <v>17</v>
      </c>
      <c r="F16" s="15">
        <v>43000</v>
      </c>
      <c r="G16" s="15">
        <v>866.06</v>
      </c>
      <c r="H16" s="15">
        <f t="shared" si="0"/>
        <v>1307.2</v>
      </c>
      <c r="I16" s="21">
        <f t="shared" si="1"/>
        <v>1234.0999999999999</v>
      </c>
      <c r="J16" s="22">
        <v>1381</v>
      </c>
      <c r="K16" s="22">
        <f t="shared" si="2"/>
        <v>38211.640000000007</v>
      </c>
      <c r="L16" s="12" t="s">
        <v>1</v>
      </c>
    </row>
    <row r="17" spans="2:12" ht="25" customHeight="1" x14ac:dyDescent="0.2">
      <c r="B17" s="11" t="s">
        <v>32</v>
      </c>
      <c r="C17" s="13" t="s">
        <v>33</v>
      </c>
      <c r="D17" s="19" t="s">
        <v>23</v>
      </c>
      <c r="E17" s="14" t="s">
        <v>17</v>
      </c>
      <c r="F17" s="15">
        <v>43000</v>
      </c>
      <c r="G17" s="15">
        <v>866.06</v>
      </c>
      <c r="H17" s="15">
        <f t="shared" si="0"/>
        <v>1307.2</v>
      </c>
      <c r="I17" s="21">
        <f t="shared" si="1"/>
        <v>1234.0999999999999</v>
      </c>
      <c r="J17" s="22">
        <v>5091</v>
      </c>
      <c r="K17" s="22">
        <f t="shared" si="2"/>
        <v>34501.640000000007</v>
      </c>
      <c r="L17" s="12" t="s">
        <v>1</v>
      </c>
    </row>
    <row r="18" spans="2:12" ht="25" customHeight="1" x14ac:dyDescent="0.2">
      <c r="B18" s="11" t="s">
        <v>34</v>
      </c>
      <c r="C18" s="13" t="s">
        <v>33</v>
      </c>
      <c r="D18" s="19" t="s">
        <v>21</v>
      </c>
      <c r="E18" s="14" t="s">
        <v>17</v>
      </c>
      <c r="F18" s="15">
        <v>43000</v>
      </c>
      <c r="G18" s="15">
        <v>866.06</v>
      </c>
      <c r="H18" s="15">
        <f t="shared" si="0"/>
        <v>1307.2</v>
      </c>
      <c r="I18" s="21">
        <f t="shared" si="1"/>
        <v>1234.0999999999999</v>
      </c>
      <c r="J18" s="22">
        <v>3811</v>
      </c>
      <c r="K18" s="22">
        <f t="shared" si="2"/>
        <v>35781.640000000007</v>
      </c>
      <c r="L18" s="12" t="s">
        <v>1</v>
      </c>
    </row>
    <row r="19" spans="2:12" ht="25" customHeight="1" x14ac:dyDescent="0.2">
      <c r="B19" s="11" t="s">
        <v>30</v>
      </c>
      <c r="C19" s="13" t="s">
        <v>39</v>
      </c>
      <c r="D19" s="19" t="s">
        <v>29</v>
      </c>
      <c r="E19" s="14" t="s">
        <v>17</v>
      </c>
      <c r="F19" s="15">
        <v>43000</v>
      </c>
      <c r="G19" s="15">
        <v>866.06</v>
      </c>
      <c r="H19" s="15">
        <f t="shared" si="0"/>
        <v>1307.2</v>
      </c>
      <c r="I19" s="21">
        <f t="shared" si="1"/>
        <v>1234.0999999999999</v>
      </c>
      <c r="J19" s="22">
        <v>25</v>
      </c>
      <c r="K19" s="22">
        <f t="shared" si="2"/>
        <v>39567.640000000007</v>
      </c>
      <c r="L19" s="12" t="s">
        <v>1</v>
      </c>
    </row>
    <row r="20" spans="2:12" ht="25" customHeight="1" x14ac:dyDescent="0.2">
      <c r="B20" s="11" t="s">
        <v>40</v>
      </c>
      <c r="C20" s="13" t="s">
        <v>20</v>
      </c>
      <c r="D20" s="19" t="s">
        <v>41</v>
      </c>
      <c r="E20" s="14" t="s">
        <v>17</v>
      </c>
      <c r="F20" s="15">
        <v>135000</v>
      </c>
      <c r="G20" s="15">
        <v>20338.240000000002</v>
      </c>
      <c r="H20" s="15">
        <f>F20*3.04%</f>
        <v>4104</v>
      </c>
      <c r="I20" s="21">
        <f>F20*2.87%</f>
        <v>3874.5</v>
      </c>
      <c r="J20" s="22">
        <v>10648.52</v>
      </c>
      <c r="K20" s="22">
        <f>F20-G20-H20-I20-J20</f>
        <v>96034.739999999991</v>
      </c>
      <c r="L20" s="12" t="s">
        <v>0</v>
      </c>
    </row>
    <row r="21" spans="2:12" s="32" customFormat="1" ht="25" customHeight="1" x14ac:dyDescent="0.2">
      <c r="B21" s="37" t="s">
        <v>24</v>
      </c>
      <c r="C21" s="38" t="s">
        <v>36</v>
      </c>
      <c r="D21" s="39"/>
      <c r="E21" s="38"/>
      <c r="F21" s="33">
        <f>SUM(F11:F20)</f>
        <v>713000</v>
      </c>
      <c r="G21" s="33">
        <f t="shared" ref="G21:I21" si="3">SUM(G11:G20)</f>
        <v>67807.759999999995</v>
      </c>
      <c r="H21" s="33">
        <f t="shared" si="3"/>
        <v>21675.200000000004</v>
      </c>
      <c r="I21" s="33">
        <f t="shared" si="3"/>
        <v>20463.100000000002</v>
      </c>
      <c r="J21" s="33">
        <f>SUM(J11:J20)</f>
        <v>56576.979999999996</v>
      </c>
      <c r="K21" s="33">
        <f t="shared" ref="K21" si="4">SUM(K11:K20)</f>
        <v>546476.96000000008</v>
      </c>
      <c r="L21" s="34"/>
    </row>
    <row r="22" spans="2:12" ht="25" customHeight="1" x14ac:dyDescent="0.2">
      <c r="B22" s="16"/>
      <c r="C22" s="17"/>
      <c r="D22" s="17"/>
      <c r="E22" s="17"/>
      <c r="F22" s="17"/>
      <c r="G22" s="18"/>
      <c r="H22" s="16"/>
      <c r="I22" s="17"/>
    </row>
    <row r="23" spans="2:12" ht="25" customHeight="1" x14ac:dyDescent="0.2">
      <c r="B23" s="16"/>
      <c r="C23" s="17"/>
      <c r="D23" s="17"/>
      <c r="E23" s="17"/>
      <c r="F23" s="17"/>
      <c r="G23" s="18"/>
      <c r="H23" s="16"/>
      <c r="I23" s="17"/>
    </row>
    <row r="24" spans="2:12" ht="25" customHeight="1" x14ac:dyDescent="0.2">
      <c r="B24" s="35"/>
      <c r="F24" s="30"/>
    </row>
    <row r="25" spans="2:12" ht="38" customHeight="1" x14ac:dyDescent="0.2">
      <c r="B25" s="36" t="s">
        <v>25</v>
      </c>
      <c r="G25" s="31"/>
    </row>
    <row r="26" spans="2:12" ht="25" customHeight="1" x14ac:dyDescent="0.2">
      <c r="B26" s="16"/>
      <c r="H26" s="31"/>
    </row>
    <row r="27" spans="2:12" ht="25" customHeight="1" x14ac:dyDescent="0.2">
      <c r="B27" s="16"/>
    </row>
  </sheetData>
  <conditionalFormatting sqref="B20">
    <cfRule type="duplicateValues" dxfId="2" priority="1"/>
  </conditionalFormatting>
  <conditionalFormatting sqref="B24:B25">
    <cfRule type="duplicateValues" dxfId="1" priority="2"/>
  </conditionalFormatting>
  <conditionalFormatting sqref="B26:B1048576 B10:B19 B1:B4 B21:B23">
    <cfRule type="duplicateValues" dxfId="0" priority="3"/>
  </conditionalFormatting>
  <dataValidations count="1">
    <dataValidation type="list" allowBlank="1" showInputMessage="1" showErrorMessage="1" sqref="L11:L20" xr:uid="{3D072B4C-8C8F-3D44-90A1-8AD1EEDE6ADA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 JUNIO P.T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2025-08-26T14:31:03Z</dcterms:modified>
</cp:coreProperties>
</file>